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<sst xmlns="http://schemas.openxmlformats.org/spreadsheetml/2006/main" count="35" uniqueCount="35">
  <si>
    <t xml:space="preserve"/>
  </si>
  <si>
    <t xml:space="preserve">ICN150</t>
  </si>
  <si>
    <t xml:space="preserve">U</t>
  </si>
  <si>
    <t xml:space="preserve">Unitat exterior d'aire condicionat, sistema aire-aire multi-split.</t>
  </si>
  <si>
    <r>
      <rPr>
        <sz val="8.25"/>
        <color rgb="FF000000"/>
        <rFont val="Arial"/>
        <family val="2"/>
      </rPr>
      <t xml:space="preserve">Unitat exterior d'aire condicionat, sistema aire-aire multi-split, bomba de calor, gamma Sky Air, sèrie Advance, model RZASG125MV1 "DAIKIN", per a gas R-32, potència frigorífica nominal 12,5 kW (temperatura de bulb sec en l'interior 27°C, temperatura de bulb humit en l'interior 19°C, temperatura de bulb sec en l'exterior 35°C), potència calorífica nominal 14 kW (temperatura de bulb sec en l'interior 20°C, temperatura de bulb sec en l'exterior 7°C, temperatura de bulb humit en l'exterior 6°C), compressor swing, alimentació monofàsica (230V/50Hz), cabal d'aire en refrigeració 71 m³/min, cabal d'aire en calefacció 82 m³/min, pressió sonora en refrigeració 53 dBA, pressió sonora en calefacció 57 dBA, potència sonora 71 dBA, dimensions 990x940x320 mm, pes 70 kg, longitud màxima de canonada 85 m, diferència màxima d'altura entre la unitat exterior i la unitat interior 30 m. Inclús elements antivibratoris de terra. El preu no inclou la canalització ni el cablejat elèctric d'alimentació.</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</si>
  <si>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</si>
  <si>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</si>
  <si>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</si>
  <si>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</si>
  <si>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</si>
  <si>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</si>
  <si>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</si>
  <si>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mt42dai049c</t>
  </si>
  <si>
    <t xml:space="preserve">U</t>
  </si>
  <si>
    <t xml:space="preserve">Unitat exterior d'aire condicionat, sistema aire-aire multi-split, bomba de calor, gamma Sky Air, sèrie Advance, model RZASG125MV1 "DAIKIN", per a gas R-32, potència frigorífica nominal 12,5 kW (temperatura de bulb sec en l'interior 27°C, temperatura de bulb humit en l'interior 19°C, temperatura de bulb sec en l'exterior 35°C), potència calorífica nominal 14 kW (temperatura de bulb sec en l'interior 20°C, temperatura de bulb sec en l'exterior 7°C, temperatura de bulb humit en l'exterior 6°C), compressor swing, alimentació monofàsica (230V/50Hz), cabal d'aire en refrigeració 71 m³/min, cabal d'aire en calefacció 82 m³/min, pressió sonora en refrigeració 53 dBA, pressió sonora en calefacció 57 dBA, potència sonora 71 dBA, dimensions 990x940x320 mm, pes 70 kg, longitud màxima de canonada 85 m, diferència màxima d'altura entre la unitat exterior i la unitat interior 30 m.</t>
  </si>
  <si>
    <t xml:space="preserve">mt42dai613a</t>
  </si>
  <si>
    <t xml:space="preserve">U</t>
  </si>
  <si>
    <t xml:space="preserve">Kit de distribució de canonades, per a línia frigorífica de líquid i de gas, model KHRQ22M20TA "DAIKIN".</t>
  </si>
  <si>
    <t xml:space="preserve">mt42www080</t>
  </si>
  <si>
    <t xml:space="preserve">U</t>
  </si>
  <si>
    <t xml:space="preserve">Kit d'amortidors antivibració de terra, format per quatre amortidors de cautxú, amb els seus cargols, rosques i volanderes corresponents.</t>
  </si>
  <si>
    <t xml:space="preserve">Subtotal materials:</t>
  </si>
  <si>
    <t xml:space="preserve">Mà d'obra</t>
  </si>
  <si>
    <t xml:space="preserve">mo005</t>
  </si>
  <si>
    <t xml:space="preserve">h</t>
  </si>
  <si>
    <t xml:space="preserve">Oficial 1ª instal·lador de climatització.</t>
  </si>
  <si>
    <t xml:space="preserve">mo104</t>
  </si>
  <si>
    <t xml:space="preserve">h</t>
  </si>
  <si>
    <t xml:space="preserve">Ajudant instal·lador de climatització.</t>
  </si>
  <si>
    <t xml:space="preserve">Subtotal mà d'obra:</t>
  </si>
  <si>
    <t xml:space="preserve">Costos directes complementaris</t>
  </si>
  <si>
    <t xml:space="preserve">%</t>
  </si>
  <si>
    <t xml:space="preserve">Costos directes complementaris</t>
  </si>
  <si>
    <t xml:space="preserve">Cost de manteniment decennal: 1.234,67€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</si>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</sst>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4.93" customWidth="1"/>
    <col min="3" max="3" width="1.02" customWidth="1"/>
    <col min="4" max="4" width="6.63" customWidth="1"/>
    <col min="5" max="5" width="72.93" customWidth="1"/>
    <col min="6" max="6" width="12.07" customWidth="1"/>
    <col min="7" max="7" width="11.90"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87.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118.50" thickBot="1" customHeight="1">
      <c r="A10" s="1" t="s">
        <v>12</v>
      </c>
      <c r="B10" s="1"/>
      <c r="C10" s="1"/>
      <c r="D10" s="10" t="s">
        <v>13</v>
      </c>
      <c r="E10" s="1" t="s">
        <v>14</v>
      </c>
      <c r="F10" s="11">
        <v>1</v>
      </c>
      <c r="G10" s="12">
        <v>3206</v>
      </c>
      <c r="H10" s="12">
        <f ca="1">ROUND(INDIRECT(ADDRESS(ROW()+(0), COLUMN()+(-2), 1))*INDIRECT(ADDRESS(ROW()+(0), COLUMN()+(-1), 1)), 2)</f>
        <v>3206</v>
      </c>
    </row>
    <row r="11" spans="1:8" ht="24.00" thickBot="1" customHeight="1">
      <c r="A11" s="1" t="s">
        <v>15</v>
      </c>
      <c r="B11" s="1"/>
      <c r="C11" s="1"/>
      <c r="D11" s="10" t="s">
        <v>16</v>
      </c>
      <c r="E11" s="1" t="s">
        <v>17</v>
      </c>
      <c r="F11" s="11">
        <v>1</v>
      </c>
      <c r="G11" s="12">
        <v>179</v>
      </c>
      <c r="H11" s="12">
        <f ca="1">ROUND(INDIRECT(ADDRESS(ROW()+(0), COLUMN()+(-2), 1))*INDIRECT(ADDRESS(ROW()+(0), COLUMN()+(-1), 1)), 2)</f>
        <v>179</v>
      </c>
    </row>
    <row r="12" spans="1:8" ht="24.00" thickBot="1" customHeight="1">
      <c r="A12" s="1" t="s">
        <v>18</v>
      </c>
      <c r="B12" s="1"/>
      <c r="C12" s="1"/>
      <c r="D12" s="10" t="s">
        <v>19</v>
      </c>
      <c r="E12" s="1" t="s">
        <v>20</v>
      </c>
      <c r="F12" s="13">
        <v>1</v>
      </c>
      <c r="G12" s="14">
        <v>8</v>
      </c>
      <c r="H12" s="14">
        <f ca="1">ROUND(INDIRECT(ADDRESS(ROW()+(0), COLUMN()+(-2), 1))*INDIRECT(ADDRESS(ROW()+(0), COLUMN()+(-1), 1)), 2)</f>
        <v>8</v>
      </c>
    </row>
    <row r="13" spans="1:8" ht="13.50" thickBot="1" customHeight="1">
      <c r="A13" s="15"/>
      <c r="B13" s="15"/>
      <c r="C13" s="15"/>
      <c r="D13" s="15"/>
      <c r="E13" s="15"/>
      <c r="F13" s="9" t="s">
        <v>21</v>
      </c>
      <c r="G13" s="9"/>
      <c r="H13" s="17">
        <f ca="1">ROUND(SUM(INDIRECT(ADDRESS(ROW()+(-1), COLUMN()+(0), 1)),INDIRECT(ADDRESS(ROW()+(-2), COLUMN()+(0), 1)),INDIRECT(ADDRESS(ROW()+(-3), COLUMN()+(0), 1))), 2)</f>
        <v>3393</v>
      </c>
    </row>
    <row r="14" spans="1:8" ht="13.50" thickBot="1" customHeight="1">
      <c r="A14" s="15">
        <v>2</v>
      </c>
      <c r="B14" s="15"/>
      <c r="C14" s="15"/>
      <c r="D14" s="15"/>
      <c r="E14" s="18" t="s">
        <v>22</v>
      </c>
      <c r="F14" s="18"/>
      <c r="G14" s="15"/>
      <c r="H14" s="15"/>
    </row>
    <row r="15" spans="1:8" ht="13.50" thickBot="1" customHeight="1">
      <c r="A15" s="1" t="s">
        <v>23</v>
      </c>
      <c r="B15" s="1"/>
      <c r="C15" s="1"/>
      <c r="D15" s="10" t="s">
        <v>24</v>
      </c>
      <c r="E15" s="1" t="s">
        <v>25</v>
      </c>
      <c r="F15" s="11">
        <v>1.199</v>
      </c>
      <c r="G15" s="12">
        <v>29.34</v>
      </c>
      <c r="H15" s="12">
        <f ca="1">ROUND(INDIRECT(ADDRESS(ROW()+(0), COLUMN()+(-2), 1))*INDIRECT(ADDRESS(ROW()+(0), COLUMN()+(-1), 1)), 2)</f>
        <v>35.18</v>
      </c>
    </row>
    <row r="16" spans="1:8" ht="13.50" thickBot="1" customHeight="1">
      <c r="A16" s="1" t="s">
        <v>26</v>
      </c>
      <c r="B16" s="1"/>
      <c r="C16" s="1"/>
      <c r="D16" s="10" t="s">
        <v>27</v>
      </c>
      <c r="E16" s="1" t="s">
        <v>28</v>
      </c>
      <c r="F16" s="13">
        <v>1.199</v>
      </c>
      <c r="G16" s="14">
        <v>25.25</v>
      </c>
      <c r="H16" s="14">
        <f ca="1">ROUND(INDIRECT(ADDRESS(ROW()+(0), COLUMN()+(-2), 1))*INDIRECT(ADDRESS(ROW()+(0), COLUMN()+(-1), 1)), 2)</f>
        <v>30.27</v>
      </c>
    </row>
    <row r="17" spans="1:8" ht="13.50" thickBot="1" customHeight="1">
      <c r="A17" s="15"/>
      <c r="B17" s="15"/>
      <c r="C17" s="15"/>
      <c r="D17" s="15"/>
      <c r="E17" s="15"/>
      <c r="F17" s="9" t="s">
        <v>29</v>
      </c>
      <c r="G17" s="9"/>
      <c r="H17" s="17">
        <f ca="1">ROUND(SUM(INDIRECT(ADDRESS(ROW()+(-1), COLUMN()+(0), 1)),INDIRECT(ADDRESS(ROW()+(-2), COLUMN()+(0), 1))), 2)</f>
        <v>65.45</v>
      </c>
    </row>
    <row r="18" spans="1:8" ht="13.50" thickBot="1" customHeight="1">
      <c r="A18" s="15">
        <v>3</v>
      </c>
      <c r="B18" s="15"/>
      <c r="C18" s="15"/>
      <c r="D18" s="15"/>
      <c r="E18" s="18" t="s">
        <v>30</v>
      </c>
      <c r="F18" s="18"/>
      <c r="G18" s="15"/>
      <c r="H18" s="15"/>
    </row>
    <row r="19" spans="1:8" ht="13.50" thickBot="1" customHeight="1">
      <c r="A19" s="19"/>
      <c r="B19" s="19"/>
      <c r="C19" s="19"/>
      <c r="D19" s="20" t="s">
        <v>31</v>
      </c>
      <c r="E19" s="19" t="s">
        <v>32</v>
      </c>
      <c r="F19" s="13">
        <v>2</v>
      </c>
      <c r="G19" s="14">
        <f ca="1">ROUND(SUM(INDIRECT(ADDRESS(ROW()+(-2), COLUMN()+(1), 1)),INDIRECT(ADDRESS(ROW()+(-6), COLUMN()+(1), 1))), 2)</f>
        <v>3458.45</v>
      </c>
      <c r="H19" s="14">
        <f ca="1">ROUND(INDIRECT(ADDRESS(ROW()+(0), COLUMN()+(-2), 1))*INDIRECT(ADDRESS(ROW()+(0), COLUMN()+(-1), 1))/100, 2)</f>
        <v>69.17</v>
      </c>
    </row>
    <row r="20" spans="1:8" ht="13.50" thickBot="1" customHeight="1">
      <c r="A20" s="21" t="s">
        <v>33</v>
      </c>
      <c r="B20" s="21"/>
      <c r="C20" s="21"/>
      <c r="D20" s="22"/>
      <c r="E20" s="23"/>
      <c r="F20" s="24" t="s">
        <v>34</v>
      </c>
      <c r="G20" s="25"/>
      <c r="H20" s="26">
        <f ca="1">ROUND(SUM(INDIRECT(ADDRESS(ROW()+(-1), COLUMN()+(0), 1)),INDIRECT(ADDRESS(ROW()+(-3), COLUMN()+(0), 1)),INDIRECT(ADDRESS(ROW()+(-7), COLUMN()+(0), 1))), 2)</f>
        <v>3527.62</v>
      </c>
    </row>
  </sheetData>
  <mergeCells count="22">
    <mergeCell ref="A1:H1"/>
    <mergeCell ref="C3:H3"/>
    <mergeCell ref="A5:H5"/>
    <mergeCell ref="A8:C8"/>
    <mergeCell ref="A9:C9"/>
    <mergeCell ref="E9:F9"/>
    <mergeCell ref="A10:C10"/>
    <mergeCell ref="A11:C11"/>
    <mergeCell ref="A12:C12"/>
    <mergeCell ref="A13:C13"/>
    <mergeCell ref="F13:G13"/>
    <mergeCell ref="A14:C14"/>
    <mergeCell ref="E14:F14"/>
    <mergeCell ref="A15:C15"/>
    <mergeCell ref="A16:C16"/>
    <mergeCell ref="A17:C17"/>
    <mergeCell ref="F17:G17"/>
    <mergeCell ref="A18:C18"/>
    <mergeCell ref="E18:F18"/>
    <mergeCell ref="A19:C19"/>
    <mergeCell ref="A20:E20"/>
    <mergeCell ref="F20:G20"/>
  </mergeCells>
  <pageMargins left="0.147638" right="0.147638" top="0.206693" bottom="0.206693" header="0.0" footer="0.0"/>
  <pageSetup paperSize="9" orientation="portrait"/>
  <rowBreaks count="0" manualBreakCount="0">
    </rowBreaks>
</worksheet>
</file>